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4120" windowHeight="11895"/>
  </bookViews>
  <sheets>
    <sheet name="beräkning godkända löner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H6" i="1"/>
  <c r="J12" i="1"/>
  <c r="K6" i="1"/>
  <c r="I6" i="1"/>
  <c r="B6" i="1"/>
  <c r="G6" i="1" l="1"/>
  <c r="H7" i="1"/>
  <c r="H8" i="1"/>
  <c r="H9" i="1"/>
  <c r="I9" i="1" s="1"/>
  <c r="K9" i="1" s="1"/>
  <c r="H10" i="1"/>
  <c r="I10" i="1" s="1"/>
  <c r="K10" i="1" s="1"/>
  <c r="H11" i="1"/>
  <c r="I11" i="1" s="1"/>
  <c r="G11" i="1"/>
  <c r="I7" i="1"/>
  <c r="K7" i="1"/>
  <c r="I8" i="1"/>
  <c r="K8" i="1" s="1"/>
  <c r="G7" i="1"/>
  <c r="G8" i="1"/>
  <c r="G9" i="1"/>
  <c r="G10" i="1"/>
  <c r="K11" i="1" l="1"/>
  <c r="I12" i="1" l="1"/>
  <c r="K12" i="1"/>
</calcChain>
</file>

<file path=xl/sharedStrings.xml><?xml version="1.0" encoding="utf-8"?>
<sst xmlns="http://schemas.openxmlformats.org/spreadsheetml/2006/main" count="37" uniqueCount="37">
  <si>
    <t>Person</t>
  </si>
  <si>
    <t>Total lön+LBK</t>
  </si>
  <si>
    <t>Antal mån.</t>
  </si>
  <si>
    <t>Timlön verklig</t>
  </si>
  <si>
    <t>Schab.tim</t>
  </si>
  <si>
    <t>Projektperiod:</t>
  </si>
  <si>
    <t>Projekt akronym:</t>
  </si>
  <si>
    <t>Från tidrapporter</t>
  </si>
  <si>
    <t>Från Primula</t>
  </si>
  <si>
    <t>Bokat på projektet</t>
  </si>
  <si>
    <t>Godkänd kostnad</t>
  </si>
  <si>
    <t>totalt produktiva timmar</t>
  </si>
  <si>
    <t>arbetade timmar på projekt</t>
  </si>
  <si>
    <t>Differens</t>
  </si>
  <si>
    <t>€</t>
  </si>
  <si>
    <t>SEK</t>
  </si>
  <si>
    <t>Timlön schab.</t>
  </si>
  <si>
    <t>20110301-20120229</t>
  </si>
  <si>
    <t>period 2</t>
  </si>
  <si>
    <t>Johan</t>
  </si>
  <si>
    <t>TIDE</t>
  </si>
  <si>
    <t>Lägg in total lön från Primula</t>
  </si>
  <si>
    <t>B6</t>
  </si>
  <si>
    <t>Cell</t>
  </si>
  <si>
    <t>Totalt rapporterade timmar</t>
  </si>
  <si>
    <t>D6</t>
  </si>
  <si>
    <t>Projektets rapporterade timmar</t>
  </si>
  <si>
    <t>C6</t>
  </si>
  <si>
    <t>Rapporteringsperiodens antal månader</t>
  </si>
  <si>
    <t>E6</t>
  </si>
  <si>
    <t>Växelkurs ECB första dagen efter rapporteringsperiodens slut</t>
  </si>
  <si>
    <t xml:space="preserve"> ===&gt;</t>
  </si>
  <si>
    <t>Timlönen i cell H6</t>
  </si>
  <si>
    <t>Formel för godkända lönekostnader uträknad per person:</t>
  </si>
  <si>
    <r>
      <t>Total lön under rapporteringsperioden</t>
    </r>
    <r>
      <rPr>
        <b/>
        <sz val="11"/>
        <color rgb="FF1F497D"/>
        <rFont val="Calibri"/>
        <family val="2"/>
      </rPr>
      <t> </t>
    </r>
    <r>
      <rPr>
        <b/>
        <sz val="11"/>
        <color theme="1"/>
        <rFont val="Calibri"/>
        <family val="2"/>
      </rPr>
      <t>/ totala antalet produktiva timmar under rapporteringsperioden = timlön</t>
    </r>
  </si>
  <si>
    <t>Timlön * antalet produktiva timmar inom EU-projektet = godkänd lönekostnad för rapporteringsperioden</t>
  </si>
  <si>
    <t>Det är antalet produktiva timmar under hela rapporteringsperioden som är viktiga.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</si>
</sst>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[$€-2]\ #,##0.00"/>
  </numFmts>
  <fonts count="9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1F497D"/>
      <name val="Calibri"/>
      <family val="2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4" fontId="0" fillId="0" borderId="0" xfId="0" applyNumberFormat="1"/>
    <xf numFmtId="4" fontId="0" fillId="0" borderId="0" xfId="0" applyNumberFormat="1" applyAlignment="1">
      <alignment horizontal="right"/>
    </xf>
    <xf numFmtId="4" fontId="1" fillId="0" borderId="2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center" wrapText="1"/>
    </xf>
    <xf numFmtId="0" fontId="2" fillId="0" borderId="0" xfId="0" applyFont="1"/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/>
    <xf numFmtId="4" fontId="3" fillId="0" borderId="1" xfId="0" applyNumberFormat="1" applyFont="1" applyBorder="1"/>
    <xf numFmtId="0" fontId="0" fillId="0" borderId="1" xfId="0" applyBorder="1"/>
    <xf numFmtId="0" fontId="4" fillId="0" borderId="0" xfId="0" applyFont="1"/>
    <xf numFmtId="4" fontId="1" fillId="2" borderId="1" xfId="0" applyNumberFormat="1" applyFont="1" applyFill="1" applyBorder="1" applyAlignment="1">
      <alignment horizontal="center" wrapText="1"/>
    </xf>
    <xf numFmtId="4" fontId="0" fillId="2" borderId="0" xfId="0" applyNumberFormat="1" applyFill="1"/>
    <xf numFmtId="0" fontId="0" fillId="3" borderId="0" xfId="0" applyFill="1" applyAlignment="1">
      <alignment horizontal="left"/>
    </xf>
    <xf numFmtId="4" fontId="0" fillId="3" borderId="0" xfId="0" applyNumberFormat="1" applyFill="1"/>
    <xf numFmtId="0" fontId="4" fillId="3" borderId="0" xfId="0" applyFont="1" applyFill="1"/>
    <xf numFmtId="4" fontId="0" fillId="3" borderId="0" xfId="0" applyNumberFormat="1" applyFill="1" applyAlignment="1">
      <alignment horizontal="left"/>
    </xf>
    <xf numFmtId="0" fontId="0" fillId="3" borderId="0" xfId="0" applyFill="1"/>
    <xf numFmtId="3" fontId="0" fillId="3" borderId="0" xfId="0" applyNumberFormat="1" applyFill="1"/>
    <xf numFmtId="0" fontId="0" fillId="3" borderId="0" xfId="0" applyFill="1" applyBorder="1"/>
    <xf numFmtId="164" fontId="4" fillId="3" borderId="0" xfId="0" applyNumberFormat="1" applyFont="1" applyFill="1"/>
    <xf numFmtId="165" fontId="4" fillId="0" borderId="0" xfId="0" applyNumberFormat="1" applyFont="1"/>
    <xf numFmtId="4" fontId="1" fillId="0" borderId="2" xfId="0" applyNumberFormat="1" applyFont="1" applyBorder="1" applyAlignment="1">
      <alignment horizontal="left"/>
    </xf>
    <xf numFmtId="0" fontId="0" fillId="0" borderId="3" xfId="0" applyBorder="1" applyAlignme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workbookViewId="0">
      <selection activeCell="J20" sqref="J20"/>
    </sheetView>
  </sheetViews>
  <sheetFormatPr defaultRowHeight="15" x14ac:dyDescent="0.25"/>
  <cols>
    <col min="1" max="1" width="19.85546875" customWidth="1"/>
    <col min="2" max="2" width="18" bestFit="1" customWidth="1"/>
    <col min="3" max="3" width="14" customWidth="1"/>
    <col min="4" max="4" width="11.28515625" customWidth="1"/>
    <col min="5" max="5" width="11.28515625" bestFit="1" customWidth="1"/>
    <col min="6" max="6" width="10.28515625" bestFit="1" customWidth="1"/>
    <col min="7" max="7" width="12.7109375" bestFit="1" customWidth="1"/>
    <col min="8" max="8" width="15.140625" customWidth="1"/>
    <col min="9" max="9" width="12.42578125" customWidth="1"/>
    <col min="10" max="10" width="11" customWidth="1"/>
    <col min="11" max="11" width="12.7109375" bestFit="1" customWidth="1"/>
    <col min="13" max="13" width="17.42578125" customWidth="1"/>
  </cols>
  <sheetData>
    <row r="1" spans="1:13" ht="18.75" x14ac:dyDescent="0.3">
      <c r="A1" s="6" t="s">
        <v>6</v>
      </c>
      <c r="B1" s="1" t="s">
        <v>20</v>
      </c>
    </row>
    <row r="2" spans="1:13" ht="18.75" x14ac:dyDescent="0.3">
      <c r="A2" s="6" t="s">
        <v>5</v>
      </c>
      <c r="B2" s="2" t="s">
        <v>17</v>
      </c>
      <c r="C2" s="1" t="s">
        <v>18</v>
      </c>
      <c r="D2" s="1"/>
      <c r="E2" s="1"/>
      <c r="F2" s="1"/>
      <c r="G2" s="1"/>
      <c r="H2" s="1"/>
      <c r="I2" s="1"/>
      <c r="J2" s="1"/>
      <c r="K2" s="1"/>
    </row>
    <row r="3" spans="1:13" s="1" customFormat="1" x14ac:dyDescent="0.25">
      <c r="B3" s="2"/>
    </row>
    <row r="4" spans="1:13" s="1" customFormat="1" x14ac:dyDescent="0.25">
      <c r="B4" s="4" t="s">
        <v>8</v>
      </c>
      <c r="C4" s="23" t="s">
        <v>7</v>
      </c>
      <c r="D4" s="24"/>
    </row>
    <row r="5" spans="1:13" ht="42.75" customHeight="1" x14ac:dyDescent="0.25">
      <c r="A5" s="7" t="s">
        <v>0</v>
      </c>
      <c r="B5" s="5" t="s">
        <v>1</v>
      </c>
      <c r="C5" s="5" t="s">
        <v>11</v>
      </c>
      <c r="D5" s="5" t="s">
        <v>12</v>
      </c>
      <c r="E5" s="5" t="s">
        <v>2</v>
      </c>
      <c r="F5" s="12" t="s">
        <v>4</v>
      </c>
      <c r="G5" s="12" t="s">
        <v>16</v>
      </c>
      <c r="H5" s="5" t="s">
        <v>3</v>
      </c>
      <c r="I5" s="5" t="s">
        <v>10</v>
      </c>
      <c r="J5" s="5" t="s">
        <v>9</v>
      </c>
      <c r="K5" s="5" t="s">
        <v>13</v>
      </c>
    </row>
    <row r="6" spans="1:13" x14ac:dyDescent="0.25">
      <c r="A6" s="14" t="s">
        <v>19</v>
      </c>
      <c r="B6" s="15">
        <f>377074.3+161885.47+144719.08</f>
        <v>683678.85</v>
      </c>
      <c r="C6" s="16">
        <v>1680</v>
      </c>
      <c r="D6" s="16">
        <v>980</v>
      </c>
      <c r="E6" s="15">
        <v>12</v>
      </c>
      <c r="F6" s="13">
        <v>1680</v>
      </c>
      <c r="G6" s="13">
        <f t="shared" ref="G6:G11" si="0">SUM(B6/F6)</f>
        <v>406.95169642857144</v>
      </c>
      <c r="H6" s="2">
        <f>SUM(B6/C6)</f>
        <v>406.95169642857144</v>
      </c>
      <c r="I6" s="2">
        <f>H6*D6</f>
        <v>398812.66250000003</v>
      </c>
      <c r="J6" s="2">
        <v>377074.3</v>
      </c>
      <c r="K6" s="2">
        <f>I6-J6</f>
        <v>21738.362500000047</v>
      </c>
      <c r="M6" s="22">
        <f>PRODUCT(I6/$J$14)</f>
        <v>43293.203627916067</v>
      </c>
    </row>
    <row r="7" spans="1:13" x14ac:dyDescent="0.25">
      <c r="A7" s="17"/>
      <c r="B7" s="15"/>
      <c r="C7" s="18"/>
      <c r="D7" s="18"/>
      <c r="E7" s="15">
        <v>12</v>
      </c>
      <c r="F7" s="13">
        <v>1680</v>
      </c>
      <c r="G7" s="13">
        <f t="shared" si="0"/>
        <v>0</v>
      </c>
      <c r="H7" s="2" t="e">
        <f t="shared" ref="H7:H11" si="1">SUM(B7/C7)</f>
        <v>#DIV/0!</v>
      </c>
      <c r="I7" s="2" t="e">
        <f t="shared" ref="I7:I11" si="2">H7*D7</f>
        <v>#DIV/0!</v>
      </c>
      <c r="J7" s="2">
        <v>0</v>
      </c>
      <c r="K7" s="2" t="e">
        <f>I7-J7</f>
        <v>#DIV/0!</v>
      </c>
      <c r="M7" s="22" t="e">
        <f t="shared" ref="M7:M12" si="3">PRODUCT(I7/$J$14)</f>
        <v>#DIV/0!</v>
      </c>
    </row>
    <row r="8" spans="1:13" x14ac:dyDescent="0.25">
      <c r="A8" s="17"/>
      <c r="B8" s="15"/>
      <c r="C8" s="18"/>
      <c r="D8" s="19"/>
      <c r="E8" s="15">
        <v>12</v>
      </c>
      <c r="F8" s="13">
        <v>1680</v>
      </c>
      <c r="G8" s="13">
        <f t="shared" si="0"/>
        <v>0</v>
      </c>
      <c r="H8" s="2" t="e">
        <f t="shared" si="1"/>
        <v>#DIV/0!</v>
      </c>
      <c r="I8" s="2" t="e">
        <f t="shared" si="2"/>
        <v>#DIV/0!</v>
      </c>
      <c r="J8" s="2">
        <v>0</v>
      </c>
      <c r="K8" s="2" t="e">
        <f>I8-J8</f>
        <v>#DIV/0!</v>
      </c>
      <c r="L8" s="1"/>
      <c r="M8" s="22" t="e">
        <f t="shared" si="3"/>
        <v>#DIV/0!</v>
      </c>
    </row>
    <row r="9" spans="1:13" x14ac:dyDescent="0.25">
      <c r="A9" s="17"/>
      <c r="B9" s="15"/>
      <c r="C9" s="18"/>
      <c r="D9" s="18"/>
      <c r="E9" s="15">
        <v>12</v>
      </c>
      <c r="F9" s="13">
        <v>1680</v>
      </c>
      <c r="G9" s="13">
        <f t="shared" si="0"/>
        <v>0</v>
      </c>
      <c r="H9" s="2" t="e">
        <f t="shared" si="1"/>
        <v>#DIV/0!</v>
      </c>
      <c r="I9" s="2" t="e">
        <f t="shared" si="2"/>
        <v>#DIV/0!</v>
      </c>
      <c r="J9" s="2">
        <v>0</v>
      </c>
      <c r="K9" s="2" t="e">
        <f>I9-J9</f>
        <v>#DIV/0!</v>
      </c>
      <c r="L9" s="1"/>
      <c r="M9" s="22" t="e">
        <f t="shared" si="3"/>
        <v>#DIV/0!</v>
      </c>
    </row>
    <row r="10" spans="1:13" x14ac:dyDescent="0.25">
      <c r="A10" s="17"/>
      <c r="B10" s="15"/>
      <c r="C10" s="20"/>
      <c r="D10" s="18"/>
      <c r="E10" s="15">
        <v>12</v>
      </c>
      <c r="F10" s="13">
        <v>1680</v>
      </c>
      <c r="G10" s="13">
        <f t="shared" si="0"/>
        <v>0</v>
      </c>
      <c r="H10" s="2" t="e">
        <f t="shared" si="1"/>
        <v>#DIV/0!</v>
      </c>
      <c r="I10" s="2" t="e">
        <f t="shared" si="2"/>
        <v>#DIV/0!</v>
      </c>
      <c r="J10" s="2">
        <v>0</v>
      </c>
      <c r="K10" s="2" t="e">
        <f t="shared" ref="K10:K11" si="4">I10-J10</f>
        <v>#DIV/0!</v>
      </c>
      <c r="L10" s="1"/>
      <c r="M10" s="22" t="e">
        <f t="shared" si="3"/>
        <v>#DIV/0!</v>
      </c>
    </row>
    <row r="11" spans="1:13" x14ac:dyDescent="0.25">
      <c r="A11" s="17"/>
      <c r="B11" s="15"/>
      <c r="C11" s="20"/>
      <c r="D11" s="18"/>
      <c r="E11" s="15">
        <v>12</v>
      </c>
      <c r="F11" s="13">
        <v>1680</v>
      </c>
      <c r="G11" s="13">
        <f t="shared" si="0"/>
        <v>0</v>
      </c>
      <c r="H11" s="2" t="e">
        <f t="shared" si="1"/>
        <v>#DIV/0!</v>
      </c>
      <c r="I11" s="2" t="e">
        <f t="shared" si="2"/>
        <v>#DIV/0!</v>
      </c>
      <c r="J11" s="2">
        <v>0</v>
      </c>
      <c r="K11" s="2" t="e">
        <f t="shared" si="4"/>
        <v>#DIV/0!</v>
      </c>
      <c r="L11" s="1"/>
      <c r="M11" s="22" t="e">
        <f t="shared" si="3"/>
        <v>#DIV/0!</v>
      </c>
    </row>
    <row r="12" spans="1:13" x14ac:dyDescent="0.25">
      <c r="I12" s="8" t="e">
        <f>SUM(I6:I11)</f>
        <v>#DIV/0!</v>
      </c>
      <c r="J12" s="9">
        <f>SUM(J6:J11)</f>
        <v>377074.3</v>
      </c>
      <c r="K12" s="8" t="e">
        <f>SUM(K6:K11)</f>
        <v>#DIV/0!</v>
      </c>
      <c r="L12" s="10" t="s">
        <v>15</v>
      </c>
      <c r="M12" s="22" t="e">
        <f t="shared" si="3"/>
        <v>#DIV/0!</v>
      </c>
    </row>
    <row r="13" spans="1:13" x14ac:dyDescent="0.25">
      <c r="A13" s="3"/>
    </row>
    <row r="14" spans="1:13" x14ac:dyDescent="0.25">
      <c r="J14" s="21">
        <v>9.2119</v>
      </c>
      <c r="K14" s="11" t="s">
        <v>30</v>
      </c>
    </row>
    <row r="16" spans="1:13" x14ac:dyDescent="0.25">
      <c r="J16" s="9"/>
      <c r="K16" s="9"/>
      <c r="L16" s="1" t="s">
        <v>14</v>
      </c>
    </row>
    <row r="18" spans="1:7" x14ac:dyDescent="0.25">
      <c r="E18" t="s">
        <v>23</v>
      </c>
    </row>
    <row r="19" spans="1:7" x14ac:dyDescent="0.25">
      <c r="A19">
        <v>1</v>
      </c>
      <c r="B19" t="s">
        <v>21</v>
      </c>
      <c r="E19" t="s">
        <v>22</v>
      </c>
    </row>
    <row r="20" spans="1:7" x14ac:dyDescent="0.25">
      <c r="A20">
        <v>2</v>
      </c>
      <c r="B20" t="s">
        <v>24</v>
      </c>
      <c r="E20" t="s">
        <v>27</v>
      </c>
      <c r="F20" t="s">
        <v>31</v>
      </c>
      <c r="G20" t="s">
        <v>32</v>
      </c>
    </row>
    <row r="21" spans="1:7" x14ac:dyDescent="0.25">
      <c r="A21">
        <v>3</v>
      </c>
      <c r="B21" t="s">
        <v>26</v>
      </c>
      <c r="E21" t="s">
        <v>25</v>
      </c>
    </row>
    <row r="22" spans="1:7" x14ac:dyDescent="0.25">
      <c r="A22">
        <v>4</v>
      </c>
      <c r="B22" t="s">
        <v>28</v>
      </c>
      <c r="E22" t="s">
        <v>29</v>
      </c>
    </row>
    <row r="24" spans="1:7" ht="15.75" x14ac:dyDescent="0.25">
      <c r="A24" s="27" t="s">
        <v>33</v>
      </c>
    </row>
    <row r="25" spans="1:7" x14ac:dyDescent="0.25">
      <c r="A25" s="26"/>
    </row>
    <row r="26" spans="1:7" x14ac:dyDescent="0.25">
      <c r="A26" s="25" t="s">
        <v>34</v>
      </c>
    </row>
    <row r="27" spans="1:7" x14ac:dyDescent="0.25">
      <c r="A27" s="25"/>
    </row>
    <row r="28" spans="1:7" x14ac:dyDescent="0.25">
      <c r="A28" s="25" t="s">
        <v>35</v>
      </c>
    </row>
    <row r="29" spans="1:7" x14ac:dyDescent="0.25">
      <c r="A29" s="26"/>
    </row>
    <row r="30" spans="1:7" x14ac:dyDescent="0.25">
      <c r="A30" s="26" t="s">
        <v>36</v>
      </c>
    </row>
  </sheetData>
  <mergeCells count="1">
    <mergeCell ref="C4:D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beräkning godkända löner</vt:lpstr>
      <vt:lpstr>Blad2</vt:lpstr>
      <vt:lpstr>Blad3</vt:lpstr>
    </vt:vector>
  </TitlesOfParts>
  <Company>LDC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Gunilla Norberg</dc:creator>
  <cp:lastModifiedBy>Karin Langborger</cp:lastModifiedBy>
  <cp:lastPrinted>2014-03-17T09:16:08Z</cp:lastPrinted>
  <dcterms:created xsi:type="dcterms:W3CDTF">2011-04-04T06:32:39Z</dcterms:created>
  <dcterms:modified xsi:type="dcterms:W3CDTF">2014-11-19T15:47:51Z</dcterms:modified>
</cp:coreProperties>
</file>